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49" yWindow="869" windowWidth="11914" windowHeight="927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H15" i="1" s="1"/>
  <c r="I15" i="1" s="1"/>
  <c r="E11" i="1"/>
  <c r="H11" i="1" s="1"/>
  <c r="I11" i="1" s="1"/>
  <c r="F11" i="1"/>
  <c r="G11" i="1" s="1"/>
  <c r="E12" i="1"/>
  <c r="H12" i="1" s="1"/>
  <c r="I12" i="1" s="1"/>
  <c r="F12" i="1"/>
  <c r="G12" i="1" s="1"/>
  <c r="H33" i="1"/>
  <c r="I33" i="1" s="1"/>
  <c r="F33" i="1"/>
  <c r="G33" i="1" s="1"/>
  <c r="E32" i="1"/>
  <c r="H32" i="1" s="1"/>
  <c r="I32" i="1" s="1"/>
  <c r="E31" i="1"/>
  <c r="H31" i="1" s="1"/>
  <c r="E28" i="1"/>
  <c r="H28" i="1" s="1"/>
  <c r="I28" i="1" s="1"/>
  <c r="E29" i="1"/>
  <c r="H29" i="1" s="1"/>
  <c r="I29" i="1" s="1"/>
  <c r="E27" i="1"/>
  <c r="H27" i="1" s="1"/>
  <c r="I27" i="1" s="1"/>
  <c r="E16" i="1"/>
  <c r="H16" i="1" s="1"/>
  <c r="I16" i="1" s="1"/>
  <c r="E17" i="1"/>
  <c r="H17" i="1" s="1"/>
  <c r="I17" i="1" s="1"/>
  <c r="E18" i="1"/>
  <c r="H18" i="1" s="1"/>
  <c r="I18" i="1" s="1"/>
  <c r="E19" i="1"/>
  <c r="H19" i="1" s="1"/>
  <c r="I19" i="1" s="1"/>
  <c r="E20" i="1"/>
  <c r="H20" i="1" s="1"/>
  <c r="I20" i="1" s="1"/>
  <c r="H14" i="1"/>
  <c r="I14" i="1" s="1"/>
  <c r="E10" i="1"/>
  <c r="H10" i="1" s="1"/>
  <c r="I10" i="1" s="1"/>
  <c r="F32" i="1"/>
  <c r="G32" i="1" s="1"/>
  <c r="F27" i="1"/>
  <c r="G27" i="1" s="1"/>
  <c r="H24" i="1"/>
  <c r="I24" i="1" s="1"/>
  <c r="H25" i="1"/>
  <c r="I25" i="1" s="1"/>
  <c r="H26" i="1"/>
  <c r="I26" i="1" s="1"/>
  <c r="H23" i="1"/>
  <c r="I23" i="1" s="1"/>
  <c r="H22" i="1"/>
  <c r="I22" i="1" s="1"/>
  <c r="H21" i="1"/>
  <c r="I21" i="1" s="1"/>
  <c r="F29" i="1"/>
  <c r="G29" i="1" s="1"/>
  <c r="F28" i="1"/>
  <c r="G28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14" i="1"/>
  <c r="G14" i="1" s="1"/>
  <c r="F10" i="1"/>
  <c r="G10" i="1" s="1"/>
  <c r="F9" i="1"/>
  <c r="G9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31" i="1"/>
  <c r="G31" i="1" s="1"/>
  <c r="F35" i="1"/>
  <c r="G35" i="1" s="1"/>
  <c r="G34" i="1" s="1"/>
  <c r="H9" i="1"/>
  <c r="I9" i="1" s="1"/>
  <c r="H35" i="1"/>
  <c r="I35" i="1" s="1"/>
  <c r="I34" i="1" s="1"/>
  <c r="F34" i="1" l="1"/>
  <c r="I31" i="1"/>
  <c r="I30" i="1" s="1"/>
  <c r="G13" i="1"/>
  <c r="H13" i="1"/>
  <c r="F30" i="1"/>
  <c r="F13" i="1"/>
  <c r="G8" i="1"/>
  <c r="G30" i="1"/>
  <c r="I8" i="1"/>
  <c r="H8" i="1"/>
  <c r="H30" i="1"/>
  <c r="F8" i="1"/>
  <c r="I13" i="1"/>
  <c r="H34" i="1"/>
  <c r="I36" i="1" l="1"/>
  <c r="F36" i="1"/>
  <c r="G36" i="1"/>
  <c r="H36" i="1"/>
</calcChain>
</file>

<file path=xl/sharedStrings.xml><?xml version="1.0" encoding="utf-8"?>
<sst xmlns="http://schemas.openxmlformats.org/spreadsheetml/2006/main" count="54" uniqueCount="49">
  <si>
    <t>Образование</t>
  </si>
  <si>
    <t>Культура</t>
  </si>
  <si>
    <t>Прочие</t>
  </si>
  <si>
    <t>Наименование бюджетных организаций и учреждений</t>
  </si>
  <si>
    <t>Водоснабжение</t>
  </si>
  <si>
    <t>В денежном выражении с НДС (руб)</t>
  </si>
  <si>
    <t>В денежном выражениии с НДС (руб)</t>
  </si>
  <si>
    <t>руб.</t>
  </si>
  <si>
    <t>ИТОГО</t>
  </si>
  <si>
    <t>Ед. изм.</t>
  </si>
  <si>
    <t>Школа п. Дубки</t>
  </si>
  <si>
    <t>Дет. сад №1 п.Дубки</t>
  </si>
  <si>
    <t>Администрация пос. Дубки</t>
  </si>
  <si>
    <t>Упр. «сел/хозяйства»</t>
  </si>
  <si>
    <t>Управление образования</t>
  </si>
  <si>
    <t>Дет/сад  №2 с.Дылым</t>
  </si>
  <si>
    <t>ДЮСШ с.Дылым</t>
  </si>
  <si>
    <t>Школа №2 с.Дылым</t>
  </si>
  <si>
    <t>Дет/сад  №3 с.Дылым</t>
  </si>
  <si>
    <t>Дет/сад  №1 с.Дылым</t>
  </si>
  <si>
    <t>Дет. сад №2 п.Дубки</t>
  </si>
  <si>
    <t>ПДК и Библиотека пос. Дубки</t>
  </si>
  <si>
    <t>Школа №1 с.Дылым</t>
  </si>
  <si>
    <t>Школа с. Калининаул</t>
  </si>
  <si>
    <t>Дет. Сад с. Калининаул</t>
  </si>
  <si>
    <t>Начальная школа с. Калининаул</t>
  </si>
  <si>
    <t>Школа №1 с. Ленинаул</t>
  </si>
  <si>
    <t>Школа №2 с. Ленинаул</t>
  </si>
  <si>
    <t>Дет. сад с. Ленинаул</t>
  </si>
  <si>
    <t>СДК и Библиотека с. Калининаул</t>
  </si>
  <si>
    <t>Администрация с. Калининаул</t>
  </si>
  <si>
    <t>Администрация с. Ленинаул</t>
  </si>
  <si>
    <t>Лимит на водоснаб-е 
(м3)</t>
  </si>
  <si>
    <t>Лимит на водоот-е 
(м3)</t>
  </si>
  <si>
    <t>Водоотв-е 
м3 в мес.</t>
  </si>
  <si>
    <r>
      <t>Холодная вода м</t>
    </r>
    <r>
      <rPr>
        <b/>
        <vertAlign val="superscript"/>
        <sz val="10"/>
        <rFont val="Times New Roman"/>
        <family val="1"/>
        <charset val="204"/>
      </rPr>
      <t>3</t>
    </r>
    <r>
      <rPr>
        <b/>
        <sz val="10"/>
        <rFont val="Times New Roman"/>
        <family val="1"/>
        <charset val="204"/>
      </rPr>
      <t xml:space="preserve"> в мес.</t>
    </r>
  </si>
  <si>
    <t>МКУ "ЦТКНР"</t>
  </si>
  <si>
    <t>Администрация МР</t>
  </si>
  <si>
    <r>
      <t>Общая норма расхода (с учетом горячего водоснаб-я), 
м</t>
    </r>
    <r>
      <rPr>
        <b/>
        <vertAlign val="superscript"/>
        <sz val="8"/>
        <rFont val="Times New Roman"/>
        <family val="1"/>
        <charset val="204"/>
      </rPr>
      <t>3</t>
    </r>
    <r>
      <rPr>
        <b/>
        <sz val="8"/>
        <rFont val="Times New Roman"/>
        <family val="1"/>
        <charset val="204"/>
      </rPr>
      <t xml:space="preserve"> в мес.</t>
    </r>
  </si>
  <si>
    <t>Ср.год. тариф на водоотв-е 1 куб. м. с НДС в с. Дылым</t>
  </si>
  <si>
    <t>Ср.год. тариф на водоотв-е 1 куб. м. с НДС в п. Дубки</t>
  </si>
  <si>
    <t>Ср.год. тариф за 1 куб. м. воды  в с. Дылым</t>
  </si>
  <si>
    <t>Ср.год. тариф за 1 куб. м. воды с НДС в п. Дубки</t>
  </si>
  <si>
    <t>Ср.год. тариф за 1 куб. м. воды  в с. Ленинаул</t>
  </si>
  <si>
    <t>Ср.год. тариф за 1 куб. м. воды  в с. Калининаул</t>
  </si>
  <si>
    <t>Приложение 2
к постановлению администрации 
МР «Казбековский район» от
«___» ________ 2016 г.   №___</t>
  </si>
  <si>
    <t>Муниципальные органы</t>
  </si>
  <si>
    <t>Расчет</t>
  </si>
  <si>
    <t xml:space="preserve"> прогнозных объемов водоснабжения и  водоотведения организаций финансируемых из 
бюджета МР "Казбековский район" на 2017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</si>
</sst>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workbookViewId="0">
      <selection activeCell="F6" sqref="F6:F7"/>
    </sheetView>
  </sheetViews>
  <sheetFormatPr defaultColWidth="9.125" defaultRowHeight="12.9" x14ac:dyDescent="0.2"/>
  <cols>
    <col min="1" max="1" width="28.875" style="1" customWidth="1"/>
    <col min="2" max="2" width="5.5" style="1" customWidth="1"/>
    <col min="3" max="3" width="9.5" style="1" customWidth="1"/>
    <col min="4" max="4" width="10.375" style="1" customWidth="1"/>
    <col min="5" max="5" width="9.625" style="1" customWidth="1"/>
    <col min="6" max="7" width="11.5" style="1" customWidth="1"/>
    <col min="8" max="8" width="9.375" style="1" customWidth="1"/>
    <col min="9" max="9" width="11.75" style="1" customWidth="1"/>
    <col min="10" max="16384" width="9.125" style="1"/>
  </cols>
  <sheetData>
    <row r="1" spans="1:9" ht="49.75" customHeight="1" x14ac:dyDescent="0.2">
      <c r="A1" s="32" t="s">
        <v>45</v>
      </c>
      <c r="B1" s="32"/>
      <c r="C1" s="32"/>
      <c r="D1" s="32"/>
      <c r="E1" s="32"/>
      <c r="F1" s="32"/>
      <c r="G1" s="32"/>
      <c r="H1" s="32"/>
      <c r="I1" s="32"/>
    </row>
    <row r="2" spans="1:9" ht="10.55" customHeight="1" x14ac:dyDescent="0.2">
      <c r="A2" s="9"/>
      <c r="B2" s="9"/>
      <c r="C2" s="9"/>
      <c r="D2" s="9"/>
      <c r="E2" s="9"/>
      <c r="F2" s="9"/>
      <c r="G2" s="9"/>
      <c r="H2" s="9"/>
      <c r="I2" s="9"/>
    </row>
    <row r="3" spans="1:9" ht="15.65" x14ac:dyDescent="0.25">
      <c r="A3" s="35" t="s">
        <v>47</v>
      </c>
      <c r="B3" s="35"/>
      <c r="C3" s="35"/>
      <c r="D3" s="35"/>
      <c r="E3" s="35"/>
      <c r="F3" s="35"/>
      <c r="G3" s="35"/>
      <c r="H3" s="35"/>
      <c r="I3" s="35"/>
    </row>
    <row r="4" spans="1:9" ht="35.35" customHeight="1" x14ac:dyDescent="0.2">
      <c r="A4" s="33" t="s">
        <v>48</v>
      </c>
      <c r="B4" s="34"/>
      <c r="C4" s="34"/>
      <c r="D4" s="34"/>
      <c r="E4" s="34"/>
      <c r="F4" s="34"/>
      <c r="G4" s="34"/>
      <c r="H4" s="34"/>
      <c r="I4" s="34"/>
    </row>
    <row r="5" spans="1:9" ht="11.25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9" s="5" customFormat="1" ht="14.45" customHeight="1" x14ac:dyDescent="0.2">
      <c r="A6" s="29" t="s">
        <v>3</v>
      </c>
      <c r="B6" s="29" t="s">
        <v>9</v>
      </c>
      <c r="C6" s="30" t="s">
        <v>4</v>
      </c>
      <c r="D6" s="30"/>
      <c r="E6" s="29" t="s">
        <v>34</v>
      </c>
      <c r="F6" s="29" t="s">
        <v>32</v>
      </c>
      <c r="G6" s="29" t="s">
        <v>5</v>
      </c>
      <c r="H6" s="29" t="s">
        <v>33</v>
      </c>
      <c r="I6" s="29" t="s">
        <v>6</v>
      </c>
    </row>
    <row r="7" spans="1:9" s="5" customFormat="1" ht="91.05" customHeight="1" x14ac:dyDescent="0.2">
      <c r="A7" s="30"/>
      <c r="B7" s="30"/>
      <c r="C7" s="13" t="s">
        <v>35</v>
      </c>
      <c r="D7" s="25" t="s">
        <v>38</v>
      </c>
      <c r="E7" s="30"/>
      <c r="F7" s="30"/>
      <c r="G7" s="30"/>
      <c r="H7" s="30"/>
      <c r="I7" s="30"/>
    </row>
    <row r="8" spans="1:9" ht="25.85" customHeight="1" x14ac:dyDescent="0.2">
      <c r="A8" s="14" t="s">
        <v>46</v>
      </c>
      <c r="B8" s="15"/>
      <c r="C8" s="15"/>
      <c r="D8" s="15"/>
      <c r="E8" s="15"/>
      <c r="F8" s="16">
        <f>SUM(F9:F12)</f>
        <v>362.87999999999994</v>
      </c>
      <c r="G8" s="16">
        <f>SUM(G9:G12)</f>
        <v>2453.7600000000002</v>
      </c>
      <c r="H8" s="16">
        <f>SUM(H9:H12)</f>
        <v>129.6</v>
      </c>
      <c r="I8" s="16">
        <f>SUM(I9:I12)</f>
        <v>106.70399999999999</v>
      </c>
    </row>
    <row r="9" spans="1:9" ht="13.6" x14ac:dyDescent="0.2">
      <c r="A9" s="17" t="s">
        <v>37</v>
      </c>
      <c r="B9" s="18">
        <v>54</v>
      </c>
      <c r="C9" s="18">
        <v>0.36</v>
      </c>
      <c r="D9" s="18"/>
      <c r="E9" s="19"/>
      <c r="F9" s="20">
        <f>B9*C9*12</f>
        <v>233.27999999999997</v>
      </c>
      <c r="G9" s="20">
        <f>$B$41*F9</f>
        <v>884.13119999999992</v>
      </c>
      <c r="H9" s="20">
        <f>B9*E9*12</f>
        <v>0</v>
      </c>
      <c r="I9" s="20">
        <f>$H$41*H9</f>
        <v>0</v>
      </c>
    </row>
    <row r="10" spans="1:9" ht="13.6" x14ac:dyDescent="0.2">
      <c r="A10" s="17" t="s">
        <v>12</v>
      </c>
      <c r="B10" s="18">
        <v>10</v>
      </c>
      <c r="C10" s="18">
        <v>0.36</v>
      </c>
      <c r="D10" s="18"/>
      <c r="E10" s="19">
        <f>C10</f>
        <v>0.36</v>
      </c>
      <c r="F10" s="20">
        <f>B10*C10*12</f>
        <v>43.199999999999996</v>
      </c>
      <c r="G10" s="20">
        <f>$B$42*F10</f>
        <v>1188.1728000000001</v>
      </c>
      <c r="H10" s="20">
        <f>B10*E10*12</f>
        <v>43.199999999999996</v>
      </c>
      <c r="I10" s="20">
        <f>$H$42*H10</f>
        <v>106.70399999999999</v>
      </c>
    </row>
    <row r="11" spans="1:9" ht="13.6" x14ac:dyDescent="0.2">
      <c r="A11" s="17" t="s">
        <v>31</v>
      </c>
      <c r="B11" s="18">
        <v>10</v>
      </c>
      <c r="C11" s="18">
        <v>0.36</v>
      </c>
      <c r="D11" s="18"/>
      <c r="E11" s="19">
        <f>C11</f>
        <v>0.36</v>
      </c>
      <c r="F11" s="20">
        <f>B11*C11*12</f>
        <v>43.199999999999996</v>
      </c>
      <c r="G11" s="20">
        <f>$B$43*F11</f>
        <v>257.90399999999994</v>
      </c>
      <c r="H11" s="20">
        <f>B11*E11*12</f>
        <v>43.199999999999996</v>
      </c>
      <c r="I11" s="20">
        <f>G43*H11</f>
        <v>0</v>
      </c>
    </row>
    <row r="12" spans="1:9" ht="13.6" x14ac:dyDescent="0.2">
      <c r="A12" s="17" t="s">
        <v>30</v>
      </c>
      <c r="B12" s="18">
        <v>10</v>
      </c>
      <c r="C12" s="18">
        <v>0.36</v>
      </c>
      <c r="D12" s="18"/>
      <c r="E12" s="19">
        <f>C12</f>
        <v>0.36</v>
      </c>
      <c r="F12" s="20">
        <f>B12*C12*12</f>
        <v>43.199999999999996</v>
      </c>
      <c r="G12" s="20">
        <f>$B$44*F12</f>
        <v>123.55199999999998</v>
      </c>
      <c r="H12" s="20">
        <f>B12*E12*12</f>
        <v>43.199999999999996</v>
      </c>
      <c r="I12" s="20">
        <f>G44*H12</f>
        <v>0</v>
      </c>
    </row>
    <row r="13" spans="1:9" ht="14.95" customHeight="1" x14ac:dyDescent="0.2">
      <c r="A13" s="21" t="s">
        <v>0</v>
      </c>
      <c r="B13" s="15"/>
      <c r="C13" s="15"/>
      <c r="D13" s="15"/>
      <c r="E13" s="15"/>
      <c r="F13" s="16">
        <f>SUM(F14:F29)</f>
        <v>67347</v>
      </c>
      <c r="G13" s="16">
        <f>SUM(G14:G29)</f>
        <v>536742.64656000002</v>
      </c>
      <c r="H13" s="16">
        <f>SUM(H14:H29)</f>
        <v>46969.2</v>
      </c>
      <c r="I13" s="16">
        <f>SUM(I14:I29)</f>
        <v>103552.39800000002</v>
      </c>
    </row>
    <row r="14" spans="1:9" ht="13.6" x14ac:dyDescent="0.2">
      <c r="A14" s="17" t="s">
        <v>14</v>
      </c>
      <c r="B14" s="18">
        <v>52</v>
      </c>
      <c r="C14" s="18">
        <v>0.36</v>
      </c>
      <c r="D14" s="18"/>
      <c r="E14" s="19"/>
      <c r="F14" s="20">
        <f t="shared" ref="F14:F20" si="0">B14*C14*12</f>
        <v>224.64</v>
      </c>
      <c r="G14" s="20">
        <f t="shared" ref="G14:G20" si="1">$B$41*F14</f>
        <v>851.38559999999995</v>
      </c>
      <c r="H14" s="20">
        <f t="shared" ref="H14:H20" si="2">B14*E14*12</f>
        <v>0</v>
      </c>
      <c r="I14" s="20">
        <f t="shared" ref="I14:I20" si="3">$H$41*H14</f>
        <v>0</v>
      </c>
    </row>
    <row r="15" spans="1:9" ht="13.6" x14ac:dyDescent="0.2">
      <c r="A15" s="17" t="s">
        <v>19</v>
      </c>
      <c r="B15" s="18">
        <v>320</v>
      </c>
      <c r="C15" s="18">
        <v>2.25</v>
      </c>
      <c r="D15" s="18"/>
      <c r="E15" s="19">
        <f t="shared" ref="E15:E20" si="4">C15</f>
        <v>2.25</v>
      </c>
      <c r="F15" s="20">
        <f t="shared" si="0"/>
        <v>8640</v>
      </c>
      <c r="G15" s="20">
        <f t="shared" si="1"/>
        <v>32745.599999999999</v>
      </c>
      <c r="H15" s="20">
        <f t="shared" si="2"/>
        <v>8640</v>
      </c>
      <c r="I15" s="20">
        <f t="shared" si="3"/>
        <v>18316.8</v>
      </c>
    </row>
    <row r="16" spans="1:9" ht="13.6" x14ac:dyDescent="0.2">
      <c r="A16" s="17" t="s">
        <v>15</v>
      </c>
      <c r="B16" s="18">
        <v>160</v>
      </c>
      <c r="C16" s="18">
        <v>2.25</v>
      </c>
      <c r="D16" s="18"/>
      <c r="E16" s="19">
        <f t="shared" si="4"/>
        <v>2.25</v>
      </c>
      <c r="F16" s="20">
        <f t="shared" si="0"/>
        <v>4320</v>
      </c>
      <c r="G16" s="20">
        <f t="shared" si="1"/>
        <v>16372.8</v>
      </c>
      <c r="H16" s="20">
        <f t="shared" si="2"/>
        <v>4320</v>
      </c>
      <c r="I16" s="20">
        <f t="shared" si="3"/>
        <v>9158.4</v>
      </c>
    </row>
    <row r="17" spans="1:9" ht="13.6" x14ac:dyDescent="0.2">
      <c r="A17" s="17" t="s">
        <v>18</v>
      </c>
      <c r="B17" s="18">
        <v>299</v>
      </c>
      <c r="C17" s="18">
        <v>2.25</v>
      </c>
      <c r="D17" s="18"/>
      <c r="E17" s="19">
        <f t="shared" si="4"/>
        <v>2.25</v>
      </c>
      <c r="F17" s="20">
        <f t="shared" si="0"/>
        <v>8073</v>
      </c>
      <c r="G17" s="20">
        <f t="shared" si="1"/>
        <v>30596.670000000002</v>
      </c>
      <c r="H17" s="20">
        <f t="shared" si="2"/>
        <v>8073</v>
      </c>
      <c r="I17" s="20">
        <f t="shared" si="3"/>
        <v>17114.760000000002</v>
      </c>
    </row>
    <row r="18" spans="1:9" ht="13.6" x14ac:dyDescent="0.2">
      <c r="A18" s="17" t="s">
        <v>16</v>
      </c>
      <c r="B18" s="18">
        <v>420</v>
      </c>
      <c r="C18" s="18">
        <v>1.5</v>
      </c>
      <c r="D18" s="18"/>
      <c r="E18" s="19">
        <f t="shared" si="4"/>
        <v>1.5</v>
      </c>
      <c r="F18" s="20">
        <f t="shared" si="0"/>
        <v>7560</v>
      </c>
      <c r="G18" s="20">
        <f t="shared" si="1"/>
        <v>28652.400000000001</v>
      </c>
      <c r="H18" s="20">
        <f t="shared" si="2"/>
        <v>7560</v>
      </c>
      <c r="I18" s="20">
        <f t="shared" si="3"/>
        <v>16027.2</v>
      </c>
    </row>
    <row r="19" spans="1:9" ht="13.6" x14ac:dyDescent="0.2">
      <c r="A19" s="17" t="s">
        <v>22</v>
      </c>
      <c r="B19" s="18">
        <v>1090</v>
      </c>
      <c r="C19" s="18">
        <v>0.36</v>
      </c>
      <c r="D19" s="18"/>
      <c r="E19" s="19">
        <f t="shared" si="4"/>
        <v>0.36</v>
      </c>
      <c r="F19" s="20">
        <f t="shared" si="0"/>
        <v>4708.7999999999993</v>
      </c>
      <c r="G19" s="20">
        <f t="shared" si="1"/>
        <v>17846.351999999999</v>
      </c>
      <c r="H19" s="20">
        <f t="shared" si="2"/>
        <v>4708.7999999999993</v>
      </c>
      <c r="I19" s="20">
        <f t="shared" si="3"/>
        <v>9982.655999999999</v>
      </c>
    </row>
    <row r="20" spans="1:9" ht="13.6" x14ac:dyDescent="0.2">
      <c r="A20" s="17" t="s">
        <v>17</v>
      </c>
      <c r="B20" s="18">
        <v>533</v>
      </c>
      <c r="C20" s="18">
        <v>0.36</v>
      </c>
      <c r="D20" s="18"/>
      <c r="E20" s="19">
        <f t="shared" si="4"/>
        <v>0.36</v>
      </c>
      <c r="F20" s="20">
        <f t="shared" si="0"/>
        <v>2302.56</v>
      </c>
      <c r="G20" s="20">
        <f t="shared" si="1"/>
        <v>8726.7024000000001</v>
      </c>
      <c r="H20" s="20">
        <f t="shared" si="2"/>
        <v>2302.56</v>
      </c>
      <c r="I20" s="20">
        <f t="shared" si="3"/>
        <v>4881.4272000000001</v>
      </c>
    </row>
    <row r="21" spans="1:9" ht="13.6" x14ac:dyDescent="0.2">
      <c r="A21" s="17" t="s">
        <v>23</v>
      </c>
      <c r="B21" s="18">
        <v>768</v>
      </c>
      <c r="C21" s="18">
        <v>0.36</v>
      </c>
      <c r="D21" s="18"/>
      <c r="E21" s="19"/>
      <c r="F21" s="20">
        <f t="shared" ref="F21:F26" si="5">B21*C21*12</f>
        <v>3317.76</v>
      </c>
      <c r="G21" s="20">
        <f>$B$44*F21</f>
        <v>9488.7936000000009</v>
      </c>
      <c r="H21" s="20">
        <f t="shared" ref="H21:H26" si="6">B21*E21*12</f>
        <v>0</v>
      </c>
      <c r="I21" s="20">
        <f>G44*H21</f>
        <v>0</v>
      </c>
    </row>
    <row r="22" spans="1:9" ht="13.6" x14ac:dyDescent="0.2">
      <c r="A22" s="17" t="s">
        <v>25</v>
      </c>
      <c r="B22" s="18">
        <v>197</v>
      </c>
      <c r="C22" s="18">
        <v>0.36</v>
      </c>
      <c r="D22" s="18"/>
      <c r="E22" s="19"/>
      <c r="F22" s="20">
        <f>B22*C22*12</f>
        <v>851.04</v>
      </c>
      <c r="G22" s="20">
        <f>$B$44*F22</f>
        <v>2433.9743999999996</v>
      </c>
      <c r="H22" s="20">
        <f>B22*E22*12</f>
        <v>0</v>
      </c>
      <c r="I22" s="20">
        <f>G44*H22</f>
        <v>0</v>
      </c>
    </row>
    <row r="23" spans="1:9" ht="13.6" x14ac:dyDescent="0.2">
      <c r="A23" s="17" t="s">
        <v>24</v>
      </c>
      <c r="B23" s="18">
        <v>226</v>
      </c>
      <c r="C23" s="18">
        <v>2.25</v>
      </c>
      <c r="D23" s="18"/>
      <c r="E23" s="19"/>
      <c r="F23" s="20">
        <f>B23*C23*12</f>
        <v>6102</v>
      </c>
      <c r="G23" s="20">
        <f>$B$44*F23</f>
        <v>17451.719999999998</v>
      </c>
      <c r="H23" s="20">
        <f>B23*E23*12</f>
        <v>0</v>
      </c>
      <c r="I23" s="20">
        <f>G44*H23</f>
        <v>0</v>
      </c>
    </row>
    <row r="24" spans="1:9" ht="13.6" x14ac:dyDescent="0.2">
      <c r="A24" s="17" t="s">
        <v>26</v>
      </c>
      <c r="B24" s="18">
        <v>862</v>
      </c>
      <c r="C24" s="18">
        <v>0.21</v>
      </c>
      <c r="D24" s="18"/>
      <c r="E24" s="19"/>
      <c r="F24" s="20">
        <f>B24*C24*12</f>
        <v>2172.2399999999998</v>
      </c>
      <c r="G24" s="20">
        <f>$B$43*F24</f>
        <v>12968.272799999999</v>
      </c>
      <c r="H24" s="20">
        <f>B24*E24*12</f>
        <v>0</v>
      </c>
      <c r="I24" s="20">
        <f>G43*H24</f>
        <v>0</v>
      </c>
    </row>
    <row r="25" spans="1:9" ht="13.6" x14ac:dyDescent="0.2">
      <c r="A25" s="17" t="s">
        <v>27</v>
      </c>
      <c r="B25" s="18">
        <v>631</v>
      </c>
      <c r="C25" s="18">
        <v>0.21</v>
      </c>
      <c r="D25" s="18"/>
      <c r="E25" s="19"/>
      <c r="F25" s="20">
        <f t="shared" si="5"/>
        <v>1590.12</v>
      </c>
      <c r="G25" s="20">
        <f>$B$43*F25</f>
        <v>9493.0163999999986</v>
      </c>
      <c r="H25" s="20">
        <f t="shared" si="6"/>
        <v>0</v>
      </c>
      <c r="I25" s="20">
        <f>G43*H25</f>
        <v>0</v>
      </c>
    </row>
    <row r="26" spans="1:9" ht="13.6" x14ac:dyDescent="0.2">
      <c r="A26" s="17" t="s">
        <v>28</v>
      </c>
      <c r="B26" s="18">
        <v>340</v>
      </c>
      <c r="C26" s="18">
        <v>1.5</v>
      </c>
      <c r="D26" s="18"/>
      <c r="E26" s="19"/>
      <c r="F26" s="20">
        <f t="shared" si="5"/>
        <v>6120</v>
      </c>
      <c r="G26" s="20">
        <f>$B$43*F26</f>
        <v>36536.400000000001</v>
      </c>
      <c r="H26" s="20">
        <f t="shared" si="6"/>
        <v>0</v>
      </c>
      <c r="I26" s="20">
        <f>G43*H26</f>
        <v>0</v>
      </c>
    </row>
    <row r="27" spans="1:9" ht="13.6" x14ac:dyDescent="0.2">
      <c r="A27" s="17" t="s">
        <v>10</v>
      </c>
      <c r="B27" s="18">
        <v>987</v>
      </c>
      <c r="C27" s="18">
        <v>0.36</v>
      </c>
      <c r="D27" s="18"/>
      <c r="E27" s="19">
        <f>C27</f>
        <v>0.36</v>
      </c>
      <c r="F27" s="20">
        <f>B27*C27*12</f>
        <v>4263.84</v>
      </c>
      <c r="G27" s="20">
        <f>$B$42*F27</f>
        <v>117272.65536</v>
      </c>
      <c r="H27" s="20">
        <f>B27*E27*12</f>
        <v>4263.84</v>
      </c>
      <c r="I27" s="20">
        <f>$H$42*H27</f>
        <v>10531.684800000001</v>
      </c>
    </row>
    <row r="28" spans="1:9" ht="13.6" x14ac:dyDescent="0.2">
      <c r="A28" s="17" t="s">
        <v>11</v>
      </c>
      <c r="B28" s="18">
        <v>148</v>
      </c>
      <c r="C28" s="18">
        <v>2.25</v>
      </c>
      <c r="D28" s="18"/>
      <c r="E28" s="19">
        <f>C28</f>
        <v>2.25</v>
      </c>
      <c r="F28" s="20">
        <f>B28*C28*12</f>
        <v>3996</v>
      </c>
      <c r="G28" s="20">
        <f>$B$42*F28</f>
        <v>109905.98400000001</v>
      </c>
      <c r="H28" s="20">
        <f>B28*E28*12</f>
        <v>3996</v>
      </c>
      <c r="I28" s="20">
        <f>$H$42*H28</f>
        <v>9870.1200000000008</v>
      </c>
    </row>
    <row r="29" spans="1:9" ht="13.6" x14ac:dyDescent="0.2">
      <c r="A29" s="17" t="s">
        <v>20</v>
      </c>
      <c r="B29" s="18">
        <v>115</v>
      </c>
      <c r="C29" s="18">
        <v>2.25</v>
      </c>
      <c r="D29" s="18"/>
      <c r="E29" s="19">
        <f>C29</f>
        <v>2.25</v>
      </c>
      <c r="F29" s="20">
        <f>B29*C29*12</f>
        <v>3105</v>
      </c>
      <c r="G29" s="20">
        <f>$B$42*F29</f>
        <v>85399.92</v>
      </c>
      <c r="H29" s="20">
        <f>B29*E29*12</f>
        <v>3105</v>
      </c>
      <c r="I29" s="20">
        <f>$H$42*H29</f>
        <v>7669.35</v>
      </c>
    </row>
    <row r="30" spans="1:9" ht="14.95" customHeight="1" x14ac:dyDescent="0.2">
      <c r="A30" s="14" t="s">
        <v>1</v>
      </c>
      <c r="B30" s="15"/>
      <c r="C30" s="15"/>
      <c r="D30" s="15"/>
      <c r="E30" s="15"/>
      <c r="F30" s="16">
        <f>SUM(F31:F33)</f>
        <v>1533.6000000000001</v>
      </c>
      <c r="G30" s="16">
        <f>SUM(G31:G33)</f>
        <v>21241.284479999998</v>
      </c>
      <c r="H30" s="16">
        <f>SUM(H31:H33)</f>
        <v>1490.4</v>
      </c>
      <c r="I30" s="16">
        <f>SUM(I31:I33)</f>
        <v>3387.96</v>
      </c>
    </row>
    <row r="31" spans="1:9" ht="13.6" x14ac:dyDescent="0.2">
      <c r="A31" s="17" t="s">
        <v>36</v>
      </c>
      <c r="B31" s="18">
        <v>194</v>
      </c>
      <c r="C31" s="18">
        <v>0.36</v>
      </c>
      <c r="D31" s="18"/>
      <c r="E31" s="19">
        <f>C31</f>
        <v>0.36</v>
      </c>
      <c r="F31" s="20">
        <f>B31*C31*12</f>
        <v>838.08</v>
      </c>
      <c r="G31" s="20">
        <f>$B$41*F31</f>
        <v>3176.3232000000003</v>
      </c>
      <c r="H31" s="20">
        <f>B31*E31*12</f>
        <v>838.08</v>
      </c>
      <c r="I31" s="20">
        <f>$H$41*H31</f>
        <v>1776.7296000000001</v>
      </c>
    </row>
    <row r="32" spans="1:9" ht="13.6" x14ac:dyDescent="0.2">
      <c r="A32" s="17" t="s">
        <v>21</v>
      </c>
      <c r="B32" s="18">
        <v>151</v>
      </c>
      <c r="C32" s="18">
        <v>0.36</v>
      </c>
      <c r="D32" s="18"/>
      <c r="E32" s="19">
        <f>C32</f>
        <v>0.36</v>
      </c>
      <c r="F32" s="20">
        <f>B32*C32*12</f>
        <v>652.31999999999994</v>
      </c>
      <c r="G32" s="20">
        <f>$B$42*F32</f>
        <v>17941.40928</v>
      </c>
      <c r="H32" s="20">
        <f>B32*E32*12</f>
        <v>652.31999999999994</v>
      </c>
      <c r="I32" s="20">
        <f>$H$42*H32</f>
        <v>1611.2303999999999</v>
      </c>
    </row>
    <row r="33" spans="1:10" ht="13.6" x14ac:dyDescent="0.2">
      <c r="A33" s="17" t="s">
        <v>29</v>
      </c>
      <c r="B33" s="18">
        <v>10</v>
      </c>
      <c r="C33" s="18">
        <v>0.36</v>
      </c>
      <c r="D33" s="18"/>
      <c r="E33" s="19"/>
      <c r="F33" s="20">
        <f>B33*C33*12</f>
        <v>43.199999999999996</v>
      </c>
      <c r="G33" s="20">
        <f>$B$44*F33</f>
        <v>123.55199999999998</v>
      </c>
      <c r="H33" s="20">
        <f>B33*E33*12</f>
        <v>0</v>
      </c>
      <c r="I33" s="20">
        <f>G44*H33</f>
        <v>0</v>
      </c>
    </row>
    <row r="34" spans="1:10" ht="14.95" customHeight="1" x14ac:dyDescent="0.2">
      <c r="A34" s="14" t="s">
        <v>2</v>
      </c>
      <c r="B34" s="15"/>
      <c r="C34" s="15"/>
      <c r="D34" s="15"/>
      <c r="E34" s="15"/>
      <c r="F34" s="16">
        <f>SUM(F35:F35)</f>
        <v>77.759999999999991</v>
      </c>
      <c r="G34" s="16">
        <f>SUM(G35:G35)</f>
        <v>294.71039999999999</v>
      </c>
      <c r="H34" s="16">
        <f>SUM(H35:H35)</f>
        <v>0</v>
      </c>
      <c r="I34" s="16">
        <f>SUM(I35:I35)</f>
        <v>0</v>
      </c>
    </row>
    <row r="35" spans="1:10" ht="13.6" x14ac:dyDescent="0.2">
      <c r="A35" s="17" t="s">
        <v>13</v>
      </c>
      <c r="B35" s="18">
        <v>18</v>
      </c>
      <c r="C35" s="18">
        <v>0.36</v>
      </c>
      <c r="D35" s="18"/>
      <c r="E35" s="19"/>
      <c r="F35" s="20">
        <f>B35*C35*12</f>
        <v>77.759999999999991</v>
      </c>
      <c r="G35" s="20">
        <f>$B$41*F35</f>
        <v>294.71039999999999</v>
      </c>
      <c r="H35" s="20">
        <f>B35*E35*12</f>
        <v>0</v>
      </c>
      <c r="I35" s="20">
        <f>G41*H35</f>
        <v>0</v>
      </c>
    </row>
    <row r="36" spans="1:10" ht="17.350000000000001" customHeight="1" x14ac:dyDescent="0.25">
      <c r="A36" s="22" t="s">
        <v>8</v>
      </c>
      <c r="B36" s="23"/>
      <c r="C36" s="23"/>
      <c r="D36" s="23"/>
      <c r="E36" s="23"/>
      <c r="F36" s="24">
        <f>F8+F13+F30+F34</f>
        <v>69321.240000000005</v>
      </c>
      <c r="G36" s="24">
        <f>G8+G13+G30+G34</f>
        <v>560732.40144000005</v>
      </c>
      <c r="H36" s="24">
        <f>H8+H13+H30+H34</f>
        <v>48589.2</v>
      </c>
      <c r="I36" s="24">
        <f>I8+I13+I30+I34</f>
        <v>107047.06200000002</v>
      </c>
      <c r="J36" s="8"/>
    </row>
    <row r="37" spans="1:10" s="3" customFormat="1" ht="10.9" x14ac:dyDescent="0.2">
      <c r="A37" s="4"/>
      <c r="B37" s="6"/>
      <c r="C37" s="2"/>
      <c r="E37" s="27"/>
      <c r="F37" s="27"/>
      <c r="G37" s="7"/>
      <c r="H37" s="2"/>
    </row>
    <row r="38" spans="1:10" s="3" customFormat="1" ht="10.9" x14ac:dyDescent="0.2">
      <c r="A38" s="4"/>
      <c r="B38" s="6"/>
      <c r="C38" s="2"/>
      <c r="E38" s="26"/>
      <c r="F38" s="26"/>
      <c r="G38" s="7"/>
      <c r="H38" s="2"/>
    </row>
    <row r="39" spans="1:10" s="3" customFormat="1" ht="10.9" x14ac:dyDescent="0.2">
      <c r="A39" s="4"/>
      <c r="B39" s="6"/>
      <c r="C39" s="2"/>
      <c r="E39" s="26"/>
      <c r="F39" s="26"/>
      <c r="G39" s="7"/>
      <c r="H39" s="2"/>
    </row>
    <row r="40" spans="1:10" s="3" customFormat="1" ht="10.9" x14ac:dyDescent="0.2">
      <c r="A40" s="4"/>
      <c r="B40" s="6"/>
      <c r="C40" s="2"/>
      <c r="E40" s="26"/>
      <c r="F40" s="26"/>
      <c r="G40" s="7"/>
      <c r="H40" s="2"/>
    </row>
    <row r="41" spans="1:10" s="3" customFormat="1" ht="12.6" customHeight="1" x14ac:dyDescent="0.25">
      <c r="A41" s="11" t="s">
        <v>41</v>
      </c>
      <c r="B41" s="7">
        <v>3.79</v>
      </c>
      <c r="C41" s="2" t="s">
        <v>7</v>
      </c>
      <c r="D41" s="12"/>
      <c r="E41" s="31" t="s">
        <v>39</v>
      </c>
      <c r="F41" s="31"/>
      <c r="G41" s="31"/>
      <c r="H41" s="7">
        <v>2.12</v>
      </c>
      <c r="I41" s="2" t="s">
        <v>7</v>
      </c>
    </row>
    <row r="42" spans="1:10" s="3" customFormat="1" ht="12.6" customHeight="1" x14ac:dyDescent="0.25">
      <c r="A42" s="11" t="s">
        <v>42</v>
      </c>
      <c r="B42" s="7">
        <v>27.504000000000001</v>
      </c>
      <c r="C42" s="2" t="s">
        <v>7</v>
      </c>
      <c r="D42" s="12"/>
      <c r="E42" s="31" t="s">
        <v>40</v>
      </c>
      <c r="F42" s="31"/>
      <c r="G42" s="31"/>
      <c r="H42" s="2">
        <v>2.4700000000000002</v>
      </c>
      <c r="I42" s="2" t="s">
        <v>7</v>
      </c>
    </row>
    <row r="43" spans="1:10" s="3" customFormat="1" ht="12.75" customHeight="1" x14ac:dyDescent="0.25">
      <c r="A43" s="11" t="s">
        <v>43</v>
      </c>
      <c r="B43" s="7">
        <v>5.97</v>
      </c>
      <c r="C43" s="2" t="s">
        <v>7</v>
      </c>
      <c r="E43" s="2"/>
      <c r="F43" s="2"/>
      <c r="G43" s="2"/>
      <c r="H43" s="2"/>
    </row>
    <row r="44" spans="1:10" s="3" customFormat="1" ht="12.75" customHeight="1" x14ac:dyDescent="0.25">
      <c r="A44" s="11" t="s">
        <v>44</v>
      </c>
      <c r="B44" s="7">
        <v>2.86</v>
      </c>
      <c r="C44" s="2" t="s">
        <v>7</v>
      </c>
      <c r="E44" s="2"/>
      <c r="F44" s="2"/>
      <c r="G44" s="2"/>
      <c r="H44" s="2"/>
    </row>
    <row r="45" spans="1:10" s="3" customFormat="1" ht="12.75" customHeight="1" x14ac:dyDescent="0.2">
      <c r="A45" s="4"/>
      <c r="B45" s="2"/>
      <c r="C45" s="2"/>
      <c r="E45" s="2"/>
      <c r="F45" s="2"/>
      <c r="G45" s="2"/>
      <c r="H45" s="2"/>
    </row>
    <row r="46" spans="1:10" s="3" customFormat="1" ht="12.75" customHeight="1" x14ac:dyDescent="0.2">
      <c r="A46" s="4"/>
      <c r="B46" s="2"/>
      <c r="C46" s="2"/>
      <c r="E46" s="2"/>
      <c r="F46" s="2"/>
      <c r="G46" s="2"/>
      <c r="H46" s="2"/>
    </row>
    <row r="47" spans="1:10" ht="11.25" customHeight="1" x14ac:dyDescent="0.2"/>
    <row r="48" spans="1:10" ht="12.2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</row>
  </sheetData>
  <mergeCells count="15">
    <mergeCell ref="A1:I1"/>
    <mergeCell ref="A4:I4"/>
    <mergeCell ref="A3:I3"/>
    <mergeCell ref="E6:E7"/>
    <mergeCell ref="E37:F37"/>
    <mergeCell ref="A48:I48"/>
    <mergeCell ref="A6:A7"/>
    <mergeCell ref="B6:B7"/>
    <mergeCell ref="C6:D6"/>
    <mergeCell ref="I6:I7"/>
    <mergeCell ref="F6:F7"/>
    <mergeCell ref="H6:H7"/>
    <mergeCell ref="G6:G7"/>
    <mergeCell ref="E42:G42"/>
    <mergeCell ref="E41:G41"/>
  </mergeCells>
  <phoneticPr fontId="2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МЦБ при администрации МО "Казбековский район"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Admin3</cp:lastModifiedBy>
  <cp:lastPrinted>2016-10-07T11:43:19Z</cp:lastPrinted>
  <dcterms:created xsi:type="dcterms:W3CDTF">2006-07-17T05:43:54Z</dcterms:created>
  <dcterms:modified xsi:type="dcterms:W3CDTF">2016-10-14T13:04:49Z</dcterms:modified>
</cp:coreProperties>
</file>